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ciones" sheetId="1" state="visible" r:id="rId1"/>
    <sheet name="Registro mensual" sheetId="2" state="visible" r:id="rId2"/>
  </sheets>
  <definedNames>
    <definedName name="_xlnm.Print_Titles" localSheetId="1">'Registro mensual'!$10:$10</definedName>
    <definedName name="_xlnm.Print_Area" localSheetId="1">'Registro mensual'!$A$1:$K$55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9">
    <font>
      <name val="Calibri"/>
      <family val="2"/>
      <color theme="1"/>
      <sz val="11"/>
      <scheme val="minor"/>
    </font>
    <font>
      <b val="1"/>
      <color rgb="001F6F43"/>
      <sz val="16"/>
    </font>
    <font>
      <i val="1"/>
      <color rgb="00595959"/>
      <sz val="9"/>
    </font>
    <font>
      <b val="1"/>
    </font>
    <font>
      <b val="1"/>
      <color rgb="00FFFFFF"/>
    </font>
    <font>
      <b val="1"/>
      <color rgb="001F6F43"/>
    </font>
    <font>
      <i val="1"/>
      <color rgb="00808080"/>
      <sz val="8"/>
    </font>
    <font>
      <b val="1"/>
      <color rgb="001F6F43"/>
      <sz val="14"/>
    </font>
    <font>
      <i val="1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6F43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/>
    </xf>
    <xf numFmtId="166" fontId="3" fillId="2" borderId="1" applyAlignment="1" pivotButton="0" quotePrefix="0" xfId="0">
      <alignment horizontal="center"/>
    </xf>
    <xf numFmtId="0" fontId="5" fillId="0" borderId="0" pivotButton="0" quotePrefix="0" xfId="0"/>
    <xf numFmtId="0" fontId="3" fillId="0" borderId="0" pivotButton="0" quotePrefix="0" xfId="0"/>
    <xf numFmtId="1" fontId="3" fillId="0" borderId="1" pivotButton="0" quotePrefix="0" xfId="0"/>
    <xf numFmtId="166" fontId="3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USAR ESTA PLANTILLA DE REGISTRO DE JORNADA</t>
        </is>
      </c>
    </row>
    <row r="2">
      <c r="A2" s="2" t="inlineStr"/>
    </row>
    <row r="3">
      <c r="A3" s="2" t="inlineStr">
        <is>
          <t>1. Haz una copia de la pestaña «Registro mensual» por trabajador/a y por mes.</t>
        </is>
      </c>
    </row>
    <row r="4">
      <c r="A4" s="2" t="inlineStr">
        <is>
          <t>2. Rellena la cabecera: empresa, CIF, centro, trabajador/a, NIF, mes (número 1-12), año, tipo de contrato y jornada pactada.</t>
        </is>
      </c>
    </row>
    <row r="5">
      <c r="A5" s="2" t="inlineStr">
        <is>
          <t>3. Las fechas y los días de la semana se calculan solos a partir del mes y el año.</t>
        </is>
      </c>
    </row>
    <row r="6">
      <c r="A6" s="2" t="inlineStr">
        <is>
          <t>4. Cada día, en el momento, anota la hora de entrada y de salida (formato hh:mm, p. ej. 08:30). La ley exige registro DIARIO (art. 34.9 ET).</t>
        </is>
      </c>
    </row>
    <row r="7">
      <c r="A7" s="2" t="inlineStr">
        <is>
          <t>5. Si hay pausa no retribuida (comida, etc.), anota inicio y fin: se descuenta automáticamente de las horas trabajadas.</t>
        </is>
      </c>
    </row>
    <row r="8">
      <c r="A8" s="2" t="inlineStr">
        <is>
          <t>6. Las jornadas que cruzan la medianoche se calculan bien (p. ej. entrada 22:00, salida 06:00 = 8:00 h).</t>
        </is>
      </c>
    </row>
    <row r="9">
      <c r="A9" s="2" t="inlineStr">
        <is>
          <t>7. Anota en «Horas extra / complementarias» las que correspondan (formato hh:mm). Ojo: las extraordinarias se definen sobre la jornada máxima legal o de convenio, no solo sobre el día.</t>
        </is>
      </c>
    </row>
    <row r="10">
      <c r="A10" s="2" t="inlineStr">
        <is>
          <t>8. No borres ni sobrescribas. Si hay que corregir, explícalo en «Observaciones»: quién corrige, cuándo y por qué.</t>
        </is>
      </c>
    </row>
    <row r="11">
      <c r="A11" s="2" t="inlineStr">
        <is>
          <t>9. En papel: firma diaria del trabajador/a en su fila. Al cierre de mes, firma de empresa y trabajador/a.</t>
        </is>
      </c>
    </row>
    <row r="12">
      <c r="A12" s="2" t="inlineStr">
        <is>
          <t>10. Al cerrar el mes, guarda una copia en PDF (o la hoja firmada) y archívala 4 años, accesible desde el centro de trabajo.</t>
        </is>
      </c>
    </row>
    <row r="13">
      <c r="A13" s="2" t="inlineStr">
        <is>
          <t>11. Tiempo parcial y horas extra: entrega copia del resumen mensual junto con la nómina (arts. 12.4.c y 35.5 ET).</t>
        </is>
      </c>
    </row>
    <row r="14">
      <c r="A14" s="2" t="inlineStr">
        <is>
          <t>12. Protección de datos: no publiques el registro en tablones ni lo dejes a la vista; cada persona debe poder consultar el suyo.</t>
        </is>
      </c>
    </row>
    <row r="15">
      <c r="A15" s="2" t="inlineStr"/>
    </row>
    <row r="16">
      <c r="A16" s="3" t="inlineStr">
        <is>
          <t>Límites de una plantilla: no deja rastro automático de cambios, no avisa de fichajes olvidados y depende de la disciplina de quien la rellena.</t>
        </is>
      </c>
    </row>
    <row r="17">
      <c r="A17" s="4" t="inlineStr">
        <is>
          <t>Cuando se te quede pequeña: SoloFichar — fichaje desde el navegador, log de auditoría, PDFs para la Inspección. 14 días gratis en solofichar.com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5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15" customWidth="1" min="9" max="9"/>
    <col width="42" customWidth="1" min="10" max="10"/>
    <col width="20" customWidth="1" min="11" max="11"/>
  </cols>
  <sheetData>
    <row r="1">
      <c r="A1" s="5" t="inlineStr">
        <is>
          <t>REGISTRO DIARIO DE JORNADA</t>
        </is>
      </c>
    </row>
    <row r="2">
      <c r="A2" s="6" t="inlineStr">
        <is>
          <t>Art. 34.9 del Estatuto de los Trabajadores (RD-ley 8/2019). Conservar 4 años a disposición de la plantilla, sus representantes y la Inspección de Trabajo.</t>
        </is>
      </c>
    </row>
    <row r="4">
      <c r="A4" s="7" t="inlineStr">
        <is>
          <t>Empresa:</t>
        </is>
      </c>
      <c r="B4" s="8" t="n"/>
      <c r="C4" s="8" t="n"/>
      <c r="D4" s="8" t="n"/>
      <c r="E4" s="8" t="n"/>
      <c r="G4" s="7" t="inlineStr">
        <is>
          <t>Mes (1-12):</t>
        </is>
      </c>
      <c r="H4" s="8" t="n">
        <v>6</v>
      </c>
      <c r="I4" s="8" t="n"/>
      <c r="J4" s="8" t="n"/>
      <c r="K4" s="8" t="n"/>
    </row>
    <row r="5">
      <c r="A5" s="7" t="inlineStr">
        <is>
          <t>CIF:</t>
        </is>
      </c>
      <c r="B5" s="8" t="n"/>
      <c r="C5" s="8" t="n"/>
      <c r="D5" s="8" t="n"/>
      <c r="E5" s="8" t="n"/>
      <c r="G5" s="7" t="inlineStr">
        <is>
          <t>Año:</t>
        </is>
      </c>
      <c r="H5" s="8" t="n">
        <v>2026</v>
      </c>
      <c r="I5" s="8" t="n"/>
      <c r="J5" s="8" t="n"/>
      <c r="K5" s="8" t="n"/>
    </row>
    <row r="6">
      <c r="A6" s="7" t="inlineStr">
        <is>
          <t>Centro de trabajo:</t>
        </is>
      </c>
      <c r="B6" s="8" t="n"/>
      <c r="C6" s="8" t="n"/>
      <c r="D6" s="8" t="n"/>
      <c r="E6" s="8" t="n"/>
      <c r="G6" s="7" t="inlineStr">
        <is>
          <t>Tipo de contrato:</t>
        </is>
      </c>
      <c r="H6" s="8" t="inlineStr">
        <is>
          <t>Tiempo completo / Tiempo parcial</t>
        </is>
      </c>
      <c r="I6" s="8" t="n"/>
      <c r="J6" s="8" t="n"/>
      <c r="K6" s="8" t="n"/>
    </row>
    <row r="7">
      <c r="A7" s="7" t="inlineStr">
        <is>
          <t>Trabajador/a:</t>
        </is>
      </c>
      <c r="B7" s="8" t="n"/>
      <c r="C7" s="8" t="n"/>
      <c r="D7" s="8" t="n"/>
      <c r="E7" s="8" t="n"/>
      <c r="G7" s="7" t="inlineStr">
        <is>
          <t>Jornada pactada (h/semana):</t>
        </is>
      </c>
      <c r="H7" s="8" t="n"/>
      <c r="I7" s="8" t="n"/>
      <c r="J7" s="8" t="n"/>
      <c r="K7" s="8" t="n"/>
    </row>
    <row r="8">
      <c r="A8" s="7" t="inlineStr">
        <is>
          <t>NIF/NIE:</t>
        </is>
      </c>
      <c r="B8" s="8" t="n"/>
      <c r="C8" s="8" t="n"/>
      <c r="D8" s="8" t="n"/>
      <c r="E8" s="8" t="n"/>
      <c r="G8" s="7" t="inlineStr">
        <is>
          <t>Horario previsto:</t>
        </is>
      </c>
      <c r="H8" s="8" t="n"/>
      <c r="I8" s="8" t="n"/>
      <c r="J8" s="8" t="n"/>
      <c r="K8" s="8" t="n"/>
    </row>
    <row r="10" ht="42" customHeight="1">
      <c r="A10" s="9" t="inlineStr">
        <is>
          <t>Día</t>
        </is>
      </c>
      <c r="B10" s="9" t="inlineStr">
        <is>
          <t>Fecha</t>
        </is>
      </c>
      <c r="C10" s="9" t="inlineStr">
        <is>
          <t>Día de la semana</t>
        </is>
      </c>
      <c r="D10" s="9" t="inlineStr">
        <is>
          <t>Hora de entrada</t>
        </is>
      </c>
      <c r="E10" s="9" t="inlineStr">
        <is>
          <t>Inicio pausa</t>
        </is>
      </c>
      <c r="F10" s="9" t="inlineStr">
        <is>
          <t>Fin pausa</t>
        </is>
      </c>
      <c r="G10" s="9" t="inlineStr">
        <is>
          <t>Hora de salida</t>
        </is>
      </c>
      <c r="H10" s="9" t="inlineStr">
        <is>
          <t>Horas trabajadas</t>
        </is>
      </c>
      <c r="I10" s="9" t="inlineStr">
        <is>
          <t>Horas extra / complementarias</t>
        </is>
      </c>
      <c r="J10" s="9" t="inlineStr">
        <is>
          <t>Observaciones / correcciones (quién, cuándo, por qué)</t>
        </is>
      </c>
      <c r="K10" s="9" t="inlineStr">
        <is>
          <t>Firma trabajador/a</t>
        </is>
      </c>
    </row>
    <row r="11">
      <c r="A11" s="10" t="n">
        <v>1</v>
      </c>
      <c r="B11" s="11">
        <f>IF(1&lt;=DAY(EOMONTH(DATE($H$5,$H$4,1),0)),DATE($H$5,$H$4,1),"")</f>
        <v/>
      </c>
      <c r="C11" s="10">
        <f>IF(B11="","",CHOOSE(WEEKDAY(B11,2),"lunes","martes","miércoles","jueves","viernes","sábado","domingo"))</f>
        <v/>
      </c>
      <c r="D11" s="12" t="n"/>
      <c r="E11" s="12" t="n"/>
      <c r="F11" s="12" t="n"/>
      <c r="G11" s="12" t="n"/>
      <c r="H11" s="13">
        <f>IF(AND(D11&lt;&gt;"",G11&lt;&gt;""),MOD(G11-D11,1)-IF(AND(E11&lt;&gt;"",F11&lt;&gt;""),MOD(F11-E11,1),0),"")</f>
        <v/>
      </c>
      <c r="I11" s="13" t="n"/>
      <c r="J11" s="14" t="n"/>
      <c r="K11" s="15" t="n"/>
    </row>
    <row r="12">
      <c r="A12" s="16" t="n">
        <v>2</v>
      </c>
      <c r="B12" s="17">
        <f>IF(2&lt;=DAY(EOMONTH(DATE($H$5,$H$4,1),0)),DATE($H$5,$H$4,2),"")</f>
        <v/>
      </c>
      <c r="C12" s="16">
        <f>IF(B12="","",CHOOSE(WEEKDAY(B12,2),"lunes","martes","miércoles","jueves","viernes","sábado","domingo"))</f>
        <v/>
      </c>
      <c r="D12" s="18" t="n"/>
      <c r="E12" s="18" t="n"/>
      <c r="F12" s="18" t="n"/>
      <c r="G12" s="18" t="n"/>
      <c r="H12" s="19">
        <f>IF(AND(D12&lt;&gt;"",G12&lt;&gt;""),MOD(G12-D12,1)-IF(AND(E12&lt;&gt;"",F12&lt;&gt;""),MOD(F12-E12,1),0),"")</f>
        <v/>
      </c>
      <c r="I12" s="19" t="n"/>
      <c r="J12" s="20" t="n"/>
      <c r="K12" s="21" t="n"/>
    </row>
    <row r="13">
      <c r="A13" s="10" t="n">
        <v>3</v>
      </c>
      <c r="B13" s="11">
        <f>IF(3&lt;=DAY(EOMONTH(DATE($H$5,$H$4,1),0)),DATE($H$5,$H$4,3),"")</f>
        <v/>
      </c>
      <c r="C13" s="10">
        <f>IF(B13="","",CHOOSE(WEEKDAY(B13,2),"lunes","martes","miércoles","jueves","viernes","sábado","domingo"))</f>
        <v/>
      </c>
      <c r="D13" s="12" t="n"/>
      <c r="E13" s="12" t="n"/>
      <c r="F13" s="12" t="n"/>
      <c r="G13" s="12" t="n"/>
      <c r="H13" s="13">
        <f>IF(AND(D13&lt;&gt;"",G13&lt;&gt;""),MOD(G13-D13,1)-IF(AND(E13&lt;&gt;"",F13&lt;&gt;""),MOD(F13-E13,1),0),"")</f>
        <v/>
      </c>
      <c r="I13" s="13" t="n"/>
      <c r="J13" s="14" t="n"/>
      <c r="K13" s="15" t="n"/>
    </row>
    <row r="14">
      <c r="A14" s="16" t="n">
        <v>4</v>
      </c>
      <c r="B14" s="17">
        <f>IF(4&lt;=DAY(EOMONTH(DATE($H$5,$H$4,1),0)),DATE($H$5,$H$4,4),"")</f>
        <v/>
      </c>
      <c r="C14" s="16">
        <f>IF(B14="","",CHOOSE(WEEKDAY(B14,2),"lunes","martes","miércoles","jueves","viernes","sábado","domingo"))</f>
        <v/>
      </c>
      <c r="D14" s="18" t="n"/>
      <c r="E14" s="18" t="n"/>
      <c r="F14" s="18" t="n"/>
      <c r="G14" s="18" t="n"/>
      <c r="H14" s="19">
        <f>IF(AND(D14&lt;&gt;"",G14&lt;&gt;""),MOD(G14-D14,1)-IF(AND(E14&lt;&gt;"",F14&lt;&gt;""),MOD(F14-E14,1),0),"")</f>
        <v/>
      </c>
      <c r="I14" s="19" t="n"/>
      <c r="J14" s="20" t="n"/>
      <c r="K14" s="21" t="n"/>
    </row>
    <row r="15">
      <c r="A15" s="10" t="n">
        <v>5</v>
      </c>
      <c r="B15" s="11">
        <f>IF(5&lt;=DAY(EOMONTH(DATE($H$5,$H$4,1),0)),DATE($H$5,$H$4,5),"")</f>
        <v/>
      </c>
      <c r="C15" s="10">
        <f>IF(B15="","",CHOOSE(WEEKDAY(B15,2),"lunes","martes","miércoles","jueves","viernes","sábado","domingo"))</f>
        <v/>
      </c>
      <c r="D15" s="12" t="n"/>
      <c r="E15" s="12" t="n"/>
      <c r="F15" s="12" t="n"/>
      <c r="G15" s="12" t="n"/>
      <c r="H15" s="13">
        <f>IF(AND(D15&lt;&gt;"",G15&lt;&gt;""),MOD(G15-D15,1)-IF(AND(E15&lt;&gt;"",F15&lt;&gt;""),MOD(F15-E15,1),0),"")</f>
        <v/>
      </c>
      <c r="I15" s="13" t="n"/>
      <c r="J15" s="14" t="n"/>
      <c r="K15" s="15" t="n"/>
    </row>
    <row r="16">
      <c r="A16" s="16" t="n">
        <v>6</v>
      </c>
      <c r="B16" s="17">
        <f>IF(6&lt;=DAY(EOMONTH(DATE($H$5,$H$4,1),0)),DATE($H$5,$H$4,6),"")</f>
        <v/>
      </c>
      <c r="C16" s="16">
        <f>IF(B16="","",CHOOSE(WEEKDAY(B16,2),"lunes","martes","miércoles","jueves","viernes","sábado","domingo"))</f>
        <v/>
      </c>
      <c r="D16" s="18" t="n"/>
      <c r="E16" s="18" t="n"/>
      <c r="F16" s="18" t="n"/>
      <c r="G16" s="18" t="n"/>
      <c r="H16" s="19">
        <f>IF(AND(D16&lt;&gt;"",G16&lt;&gt;""),MOD(G16-D16,1)-IF(AND(E16&lt;&gt;"",F16&lt;&gt;""),MOD(F16-E16,1),0),"")</f>
        <v/>
      </c>
      <c r="I16" s="19" t="n"/>
      <c r="J16" s="20" t="n"/>
      <c r="K16" s="21" t="n"/>
    </row>
    <row r="17">
      <c r="A17" s="10" t="n">
        <v>7</v>
      </c>
      <c r="B17" s="11">
        <f>IF(7&lt;=DAY(EOMONTH(DATE($H$5,$H$4,1),0)),DATE($H$5,$H$4,7),"")</f>
        <v/>
      </c>
      <c r="C17" s="10">
        <f>IF(B17="","",CHOOSE(WEEKDAY(B17,2),"lunes","martes","miércoles","jueves","viernes","sábado","domingo"))</f>
        <v/>
      </c>
      <c r="D17" s="12" t="n"/>
      <c r="E17" s="12" t="n"/>
      <c r="F17" s="12" t="n"/>
      <c r="G17" s="12" t="n"/>
      <c r="H17" s="13">
        <f>IF(AND(D17&lt;&gt;"",G17&lt;&gt;""),MOD(G17-D17,1)-IF(AND(E17&lt;&gt;"",F17&lt;&gt;""),MOD(F17-E17,1),0),"")</f>
        <v/>
      </c>
      <c r="I17" s="13" t="n"/>
      <c r="J17" s="14" t="n"/>
      <c r="K17" s="15" t="n"/>
    </row>
    <row r="18">
      <c r="A18" s="16" t="n">
        <v>8</v>
      </c>
      <c r="B18" s="17">
        <f>IF(8&lt;=DAY(EOMONTH(DATE($H$5,$H$4,1),0)),DATE($H$5,$H$4,8),"")</f>
        <v/>
      </c>
      <c r="C18" s="16">
        <f>IF(B18="","",CHOOSE(WEEKDAY(B18,2),"lunes","martes","miércoles","jueves","viernes","sábado","domingo"))</f>
        <v/>
      </c>
      <c r="D18" s="18" t="n"/>
      <c r="E18" s="18" t="n"/>
      <c r="F18" s="18" t="n"/>
      <c r="G18" s="18" t="n"/>
      <c r="H18" s="19">
        <f>IF(AND(D18&lt;&gt;"",G18&lt;&gt;""),MOD(G18-D18,1)-IF(AND(E18&lt;&gt;"",F18&lt;&gt;""),MOD(F18-E18,1),0),"")</f>
        <v/>
      </c>
      <c r="I18" s="19" t="n"/>
      <c r="J18" s="20" t="n"/>
      <c r="K18" s="21" t="n"/>
    </row>
    <row r="19">
      <c r="A19" s="10" t="n">
        <v>9</v>
      </c>
      <c r="B19" s="11">
        <f>IF(9&lt;=DAY(EOMONTH(DATE($H$5,$H$4,1),0)),DATE($H$5,$H$4,9),"")</f>
        <v/>
      </c>
      <c r="C19" s="10">
        <f>IF(B19="","",CHOOSE(WEEKDAY(B19,2),"lunes","martes","miércoles","jueves","viernes","sábado","domingo"))</f>
        <v/>
      </c>
      <c r="D19" s="12" t="n"/>
      <c r="E19" s="12" t="n"/>
      <c r="F19" s="12" t="n"/>
      <c r="G19" s="12" t="n"/>
      <c r="H19" s="13">
        <f>IF(AND(D19&lt;&gt;"",G19&lt;&gt;""),MOD(G19-D19,1)-IF(AND(E19&lt;&gt;"",F19&lt;&gt;""),MOD(F19-E19,1),0),"")</f>
        <v/>
      </c>
      <c r="I19" s="13" t="n"/>
      <c r="J19" s="14" t="n"/>
      <c r="K19" s="15" t="n"/>
    </row>
    <row r="20">
      <c r="A20" s="16" t="n">
        <v>10</v>
      </c>
      <c r="B20" s="17">
        <f>IF(10&lt;=DAY(EOMONTH(DATE($H$5,$H$4,1),0)),DATE($H$5,$H$4,10),"")</f>
        <v/>
      </c>
      <c r="C20" s="16">
        <f>IF(B20="","",CHOOSE(WEEKDAY(B20,2),"lunes","martes","miércoles","jueves","viernes","sábado","domingo"))</f>
        <v/>
      </c>
      <c r="D20" s="18" t="n"/>
      <c r="E20" s="18" t="n"/>
      <c r="F20" s="18" t="n"/>
      <c r="G20" s="18" t="n"/>
      <c r="H20" s="19">
        <f>IF(AND(D20&lt;&gt;"",G20&lt;&gt;""),MOD(G20-D20,1)-IF(AND(E20&lt;&gt;"",F20&lt;&gt;""),MOD(F20-E20,1),0),"")</f>
        <v/>
      </c>
      <c r="I20" s="19" t="n"/>
      <c r="J20" s="20" t="n"/>
      <c r="K20" s="21" t="n"/>
    </row>
    <row r="21">
      <c r="A21" s="10" t="n">
        <v>11</v>
      </c>
      <c r="B21" s="11">
        <f>IF(11&lt;=DAY(EOMONTH(DATE($H$5,$H$4,1),0)),DATE($H$5,$H$4,11),"")</f>
        <v/>
      </c>
      <c r="C21" s="10">
        <f>IF(B21="","",CHOOSE(WEEKDAY(B21,2),"lunes","martes","miércoles","jueves","viernes","sábado","domingo"))</f>
        <v/>
      </c>
      <c r="D21" s="12" t="n"/>
      <c r="E21" s="12" t="n"/>
      <c r="F21" s="12" t="n"/>
      <c r="G21" s="12" t="n"/>
      <c r="H21" s="13">
        <f>IF(AND(D21&lt;&gt;"",G21&lt;&gt;""),MOD(G21-D21,1)-IF(AND(E21&lt;&gt;"",F21&lt;&gt;""),MOD(F21-E21,1),0),"")</f>
        <v/>
      </c>
      <c r="I21" s="13" t="n"/>
      <c r="J21" s="14" t="n"/>
      <c r="K21" s="15" t="n"/>
    </row>
    <row r="22">
      <c r="A22" s="16" t="n">
        <v>12</v>
      </c>
      <c r="B22" s="17">
        <f>IF(12&lt;=DAY(EOMONTH(DATE($H$5,$H$4,1),0)),DATE($H$5,$H$4,12),"")</f>
        <v/>
      </c>
      <c r="C22" s="16">
        <f>IF(B22="","",CHOOSE(WEEKDAY(B22,2),"lunes","martes","miércoles","jueves","viernes","sábado","domingo"))</f>
        <v/>
      </c>
      <c r="D22" s="18" t="n"/>
      <c r="E22" s="18" t="n"/>
      <c r="F22" s="18" t="n"/>
      <c r="G22" s="18" t="n"/>
      <c r="H22" s="19">
        <f>IF(AND(D22&lt;&gt;"",G22&lt;&gt;""),MOD(G22-D22,1)-IF(AND(E22&lt;&gt;"",F22&lt;&gt;""),MOD(F22-E22,1),0),"")</f>
        <v/>
      </c>
      <c r="I22" s="19" t="n"/>
      <c r="J22" s="20" t="n"/>
      <c r="K22" s="21" t="n"/>
    </row>
    <row r="23">
      <c r="A23" s="10" t="n">
        <v>13</v>
      </c>
      <c r="B23" s="11">
        <f>IF(13&lt;=DAY(EOMONTH(DATE($H$5,$H$4,1),0)),DATE($H$5,$H$4,13),"")</f>
        <v/>
      </c>
      <c r="C23" s="10">
        <f>IF(B23="","",CHOOSE(WEEKDAY(B23,2),"lunes","martes","miércoles","jueves","viernes","sábado","domingo"))</f>
        <v/>
      </c>
      <c r="D23" s="12" t="n"/>
      <c r="E23" s="12" t="n"/>
      <c r="F23" s="12" t="n"/>
      <c r="G23" s="12" t="n"/>
      <c r="H23" s="13">
        <f>IF(AND(D23&lt;&gt;"",G23&lt;&gt;""),MOD(G23-D23,1)-IF(AND(E23&lt;&gt;"",F23&lt;&gt;""),MOD(F23-E23,1),0),"")</f>
        <v/>
      </c>
      <c r="I23" s="13" t="n"/>
      <c r="J23" s="14" t="n"/>
      <c r="K23" s="15" t="n"/>
    </row>
    <row r="24">
      <c r="A24" s="16" t="n">
        <v>14</v>
      </c>
      <c r="B24" s="17">
        <f>IF(14&lt;=DAY(EOMONTH(DATE($H$5,$H$4,1),0)),DATE($H$5,$H$4,14),"")</f>
        <v/>
      </c>
      <c r="C24" s="16">
        <f>IF(B24="","",CHOOSE(WEEKDAY(B24,2),"lunes","martes","miércoles","jueves","viernes","sábado","domingo"))</f>
        <v/>
      </c>
      <c r="D24" s="18" t="n"/>
      <c r="E24" s="18" t="n"/>
      <c r="F24" s="18" t="n"/>
      <c r="G24" s="18" t="n"/>
      <c r="H24" s="19">
        <f>IF(AND(D24&lt;&gt;"",G24&lt;&gt;""),MOD(G24-D24,1)-IF(AND(E24&lt;&gt;"",F24&lt;&gt;""),MOD(F24-E24,1),0),"")</f>
        <v/>
      </c>
      <c r="I24" s="19" t="n"/>
      <c r="J24" s="20" t="n"/>
      <c r="K24" s="21" t="n"/>
    </row>
    <row r="25">
      <c r="A25" s="10" t="n">
        <v>15</v>
      </c>
      <c r="B25" s="11">
        <f>IF(15&lt;=DAY(EOMONTH(DATE($H$5,$H$4,1),0)),DATE($H$5,$H$4,15),"")</f>
        <v/>
      </c>
      <c r="C25" s="10">
        <f>IF(B25="","",CHOOSE(WEEKDAY(B25,2),"lunes","martes","miércoles","jueves","viernes","sábado","domingo"))</f>
        <v/>
      </c>
      <c r="D25" s="12" t="n"/>
      <c r="E25" s="12" t="n"/>
      <c r="F25" s="12" t="n"/>
      <c r="G25" s="12" t="n"/>
      <c r="H25" s="13">
        <f>IF(AND(D25&lt;&gt;"",G25&lt;&gt;""),MOD(G25-D25,1)-IF(AND(E25&lt;&gt;"",F25&lt;&gt;""),MOD(F25-E25,1),0),"")</f>
        <v/>
      </c>
      <c r="I25" s="13" t="n"/>
      <c r="J25" s="14" t="n"/>
      <c r="K25" s="15" t="n"/>
    </row>
    <row r="26">
      <c r="A26" s="16" t="n">
        <v>16</v>
      </c>
      <c r="B26" s="17">
        <f>IF(16&lt;=DAY(EOMONTH(DATE($H$5,$H$4,1),0)),DATE($H$5,$H$4,16),"")</f>
        <v/>
      </c>
      <c r="C26" s="16">
        <f>IF(B26="","",CHOOSE(WEEKDAY(B26,2),"lunes","martes","miércoles","jueves","viernes","sábado","domingo"))</f>
        <v/>
      </c>
      <c r="D26" s="18" t="n"/>
      <c r="E26" s="18" t="n"/>
      <c r="F26" s="18" t="n"/>
      <c r="G26" s="18" t="n"/>
      <c r="H26" s="19">
        <f>IF(AND(D26&lt;&gt;"",G26&lt;&gt;""),MOD(G26-D26,1)-IF(AND(E26&lt;&gt;"",F26&lt;&gt;""),MOD(F26-E26,1),0),"")</f>
        <v/>
      </c>
      <c r="I26" s="19" t="n"/>
      <c r="J26" s="20" t="n"/>
      <c r="K26" s="21" t="n"/>
    </row>
    <row r="27">
      <c r="A27" s="10" t="n">
        <v>17</v>
      </c>
      <c r="B27" s="11">
        <f>IF(17&lt;=DAY(EOMONTH(DATE($H$5,$H$4,1),0)),DATE($H$5,$H$4,17),"")</f>
        <v/>
      </c>
      <c r="C27" s="10">
        <f>IF(B27="","",CHOOSE(WEEKDAY(B27,2),"lunes","martes","miércoles","jueves","viernes","sábado","domingo"))</f>
        <v/>
      </c>
      <c r="D27" s="12" t="n"/>
      <c r="E27" s="12" t="n"/>
      <c r="F27" s="12" t="n"/>
      <c r="G27" s="12" t="n"/>
      <c r="H27" s="13">
        <f>IF(AND(D27&lt;&gt;"",G27&lt;&gt;""),MOD(G27-D27,1)-IF(AND(E27&lt;&gt;"",F27&lt;&gt;""),MOD(F27-E27,1),0),"")</f>
        <v/>
      </c>
      <c r="I27" s="13" t="n"/>
      <c r="J27" s="14" t="n"/>
      <c r="K27" s="15" t="n"/>
    </row>
    <row r="28">
      <c r="A28" s="16" t="n">
        <v>18</v>
      </c>
      <c r="B28" s="17">
        <f>IF(18&lt;=DAY(EOMONTH(DATE($H$5,$H$4,1),0)),DATE($H$5,$H$4,18),"")</f>
        <v/>
      </c>
      <c r="C28" s="16">
        <f>IF(B28="","",CHOOSE(WEEKDAY(B28,2),"lunes","martes","miércoles","jueves","viernes","sábado","domingo"))</f>
        <v/>
      </c>
      <c r="D28" s="18" t="n"/>
      <c r="E28" s="18" t="n"/>
      <c r="F28" s="18" t="n"/>
      <c r="G28" s="18" t="n"/>
      <c r="H28" s="19">
        <f>IF(AND(D28&lt;&gt;"",G28&lt;&gt;""),MOD(G28-D28,1)-IF(AND(E28&lt;&gt;"",F28&lt;&gt;""),MOD(F28-E28,1),0),"")</f>
        <v/>
      </c>
      <c r="I28" s="19" t="n"/>
      <c r="J28" s="20" t="n"/>
      <c r="K28" s="21" t="n"/>
    </row>
    <row r="29">
      <c r="A29" s="10" t="n">
        <v>19</v>
      </c>
      <c r="B29" s="11">
        <f>IF(19&lt;=DAY(EOMONTH(DATE($H$5,$H$4,1),0)),DATE($H$5,$H$4,19),"")</f>
        <v/>
      </c>
      <c r="C29" s="10">
        <f>IF(B29="","",CHOOSE(WEEKDAY(B29,2),"lunes","martes","miércoles","jueves","viernes","sábado","domingo"))</f>
        <v/>
      </c>
      <c r="D29" s="12" t="n"/>
      <c r="E29" s="12" t="n"/>
      <c r="F29" s="12" t="n"/>
      <c r="G29" s="12" t="n"/>
      <c r="H29" s="13">
        <f>IF(AND(D29&lt;&gt;"",G29&lt;&gt;""),MOD(G29-D29,1)-IF(AND(E29&lt;&gt;"",F29&lt;&gt;""),MOD(F29-E29,1),0),"")</f>
        <v/>
      </c>
      <c r="I29" s="13" t="n"/>
      <c r="J29" s="14" t="n"/>
      <c r="K29" s="15" t="n"/>
    </row>
    <row r="30">
      <c r="A30" s="16" t="n">
        <v>20</v>
      </c>
      <c r="B30" s="17">
        <f>IF(20&lt;=DAY(EOMONTH(DATE($H$5,$H$4,1),0)),DATE($H$5,$H$4,20),"")</f>
        <v/>
      </c>
      <c r="C30" s="16">
        <f>IF(B30="","",CHOOSE(WEEKDAY(B30,2),"lunes","martes","miércoles","jueves","viernes","sábado","domingo"))</f>
        <v/>
      </c>
      <c r="D30" s="18" t="n"/>
      <c r="E30" s="18" t="n"/>
      <c r="F30" s="18" t="n"/>
      <c r="G30" s="18" t="n"/>
      <c r="H30" s="19">
        <f>IF(AND(D30&lt;&gt;"",G30&lt;&gt;""),MOD(G30-D30,1)-IF(AND(E30&lt;&gt;"",F30&lt;&gt;""),MOD(F30-E30,1),0),"")</f>
        <v/>
      </c>
      <c r="I30" s="19" t="n"/>
      <c r="J30" s="20" t="n"/>
      <c r="K30" s="21" t="n"/>
    </row>
    <row r="31">
      <c r="A31" s="10" t="n">
        <v>21</v>
      </c>
      <c r="B31" s="11">
        <f>IF(21&lt;=DAY(EOMONTH(DATE($H$5,$H$4,1),0)),DATE($H$5,$H$4,21),"")</f>
        <v/>
      </c>
      <c r="C31" s="10">
        <f>IF(B31="","",CHOOSE(WEEKDAY(B31,2),"lunes","martes","miércoles","jueves","viernes","sábado","domingo"))</f>
        <v/>
      </c>
      <c r="D31" s="12" t="n"/>
      <c r="E31" s="12" t="n"/>
      <c r="F31" s="12" t="n"/>
      <c r="G31" s="12" t="n"/>
      <c r="H31" s="13">
        <f>IF(AND(D31&lt;&gt;"",G31&lt;&gt;""),MOD(G31-D31,1)-IF(AND(E31&lt;&gt;"",F31&lt;&gt;""),MOD(F31-E31,1),0),"")</f>
        <v/>
      </c>
      <c r="I31" s="13" t="n"/>
      <c r="J31" s="14" t="n"/>
      <c r="K31" s="15" t="n"/>
    </row>
    <row r="32">
      <c r="A32" s="16" t="n">
        <v>22</v>
      </c>
      <c r="B32" s="17">
        <f>IF(22&lt;=DAY(EOMONTH(DATE($H$5,$H$4,1),0)),DATE($H$5,$H$4,22),"")</f>
        <v/>
      </c>
      <c r="C32" s="16">
        <f>IF(B32="","",CHOOSE(WEEKDAY(B32,2),"lunes","martes","miércoles","jueves","viernes","sábado","domingo"))</f>
        <v/>
      </c>
      <c r="D32" s="18" t="n"/>
      <c r="E32" s="18" t="n"/>
      <c r="F32" s="18" t="n"/>
      <c r="G32" s="18" t="n"/>
      <c r="H32" s="19">
        <f>IF(AND(D32&lt;&gt;"",G32&lt;&gt;""),MOD(G32-D32,1)-IF(AND(E32&lt;&gt;"",F32&lt;&gt;""),MOD(F32-E32,1),0),"")</f>
        <v/>
      </c>
      <c r="I32" s="19" t="n"/>
      <c r="J32" s="20" t="n"/>
      <c r="K32" s="21" t="n"/>
    </row>
    <row r="33">
      <c r="A33" s="10" t="n">
        <v>23</v>
      </c>
      <c r="B33" s="11">
        <f>IF(23&lt;=DAY(EOMONTH(DATE($H$5,$H$4,1),0)),DATE($H$5,$H$4,23),"")</f>
        <v/>
      </c>
      <c r="C33" s="10">
        <f>IF(B33="","",CHOOSE(WEEKDAY(B33,2),"lunes","martes","miércoles","jueves","viernes","sábado","domingo"))</f>
        <v/>
      </c>
      <c r="D33" s="12" t="n"/>
      <c r="E33" s="12" t="n"/>
      <c r="F33" s="12" t="n"/>
      <c r="G33" s="12" t="n"/>
      <c r="H33" s="13">
        <f>IF(AND(D33&lt;&gt;"",G33&lt;&gt;""),MOD(G33-D33,1)-IF(AND(E33&lt;&gt;"",F33&lt;&gt;""),MOD(F33-E33,1),0),"")</f>
        <v/>
      </c>
      <c r="I33" s="13" t="n"/>
      <c r="J33" s="14" t="n"/>
      <c r="K33" s="15" t="n"/>
    </row>
    <row r="34">
      <c r="A34" s="16" t="n">
        <v>24</v>
      </c>
      <c r="B34" s="17">
        <f>IF(24&lt;=DAY(EOMONTH(DATE($H$5,$H$4,1),0)),DATE($H$5,$H$4,24),"")</f>
        <v/>
      </c>
      <c r="C34" s="16">
        <f>IF(B34="","",CHOOSE(WEEKDAY(B34,2),"lunes","martes","miércoles","jueves","viernes","sábado","domingo"))</f>
        <v/>
      </c>
      <c r="D34" s="18" t="n"/>
      <c r="E34" s="18" t="n"/>
      <c r="F34" s="18" t="n"/>
      <c r="G34" s="18" t="n"/>
      <c r="H34" s="19">
        <f>IF(AND(D34&lt;&gt;"",G34&lt;&gt;""),MOD(G34-D34,1)-IF(AND(E34&lt;&gt;"",F34&lt;&gt;""),MOD(F34-E34,1),0),"")</f>
        <v/>
      </c>
      <c r="I34" s="19" t="n"/>
      <c r="J34" s="20" t="n"/>
      <c r="K34" s="21" t="n"/>
    </row>
    <row r="35">
      <c r="A35" s="10" t="n">
        <v>25</v>
      </c>
      <c r="B35" s="11">
        <f>IF(25&lt;=DAY(EOMONTH(DATE($H$5,$H$4,1),0)),DATE($H$5,$H$4,25),"")</f>
        <v/>
      </c>
      <c r="C35" s="10">
        <f>IF(B35="","",CHOOSE(WEEKDAY(B35,2),"lunes","martes","miércoles","jueves","viernes","sábado","domingo"))</f>
        <v/>
      </c>
      <c r="D35" s="12" t="n"/>
      <c r="E35" s="12" t="n"/>
      <c r="F35" s="12" t="n"/>
      <c r="G35" s="12" t="n"/>
      <c r="H35" s="13">
        <f>IF(AND(D35&lt;&gt;"",G35&lt;&gt;""),MOD(G35-D35,1)-IF(AND(E35&lt;&gt;"",F35&lt;&gt;""),MOD(F35-E35,1),0),"")</f>
        <v/>
      </c>
      <c r="I35" s="13" t="n"/>
      <c r="J35" s="14" t="n"/>
      <c r="K35" s="15" t="n"/>
    </row>
    <row r="36">
      <c r="A36" s="16" t="n">
        <v>26</v>
      </c>
      <c r="B36" s="17">
        <f>IF(26&lt;=DAY(EOMONTH(DATE($H$5,$H$4,1),0)),DATE($H$5,$H$4,26),"")</f>
        <v/>
      </c>
      <c r="C36" s="16">
        <f>IF(B36="","",CHOOSE(WEEKDAY(B36,2),"lunes","martes","miércoles","jueves","viernes","sábado","domingo"))</f>
        <v/>
      </c>
      <c r="D36" s="18" t="n"/>
      <c r="E36" s="18" t="n"/>
      <c r="F36" s="18" t="n"/>
      <c r="G36" s="18" t="n"/>
      <c r="H36" s="19">
        <f>IF(AND(D36&lt;&gt;"",G36&lt;&gt;""),MOD(G36-D36,1)-IF(AND(E36&lt;&gt;"",F36&lt;&gt;""),MOD(F36-E36,1),0),"")</f>
        <v/>
      </c>
      <c r="I36" s="19" t="n"/>
      <c r="J36" s="20" t="n"/>
      <c r="K36" s="21" t="n"/>
    </row>
    <row r="37">
      <c r="A37" s="10" t="n">
        <v>27</v>
      </c>
      <c r="B37" s="11">
        <f>IF(27&lt;=DAY(EOMONTH(DATE($H$5,$H$4,1),0)),DATE($H$5,$H$4,27),"")</f>
        <v/>
      </c>
      <c r="C37" s="10">
        <f>IF(B37="","",CHOOSE(WEEKDAY(B37,2),"lunes","martes","miércoles","jueves","viernes","sábado","domingo"))</f>
        <v/>
      </c>
      <c r="D37" s="12" t="n"/>
      <c r="E37" s="12" t="n"/>
      <c r="F37" s="12" t="n"/>
      <c r="G37" s="12" t="n"/>
      <c r="H37" s="13">
        <f>IF(AND(D37&lt;&gt;"",G37&lt;&gt;""),MOD(G37-D37,1)-IF(AND(E37&lt;&gt;"",F37&lt;&gt;""),MOD(F37-E37,1),0),"")</f>
        <v/>
      </c>
      <c r="I37" s="13" t="n"/>
      <c r="J37" s="14" t="n"/>
      <c r="K37" s="15" t="n"/>
    </row>
    <row r="38">
      <c r="A38" s="16" t="n">
        <v>28</v>
      </c>
      <c r="B38" s="17">
        <f>IF(28&lt;=DAY(EOMONTH(DATE($H$5,$H$4,1),0)),DATE($H$5,$H$4,28),"")</f>
        <v/>
      </c>
      <c r="C38" s="16">
        <f>IF(B38="","",CHOOSE(WEEKDAY(B38,2),"lunes","martes","miércoles","jueves","viernes","sábado","domingo"))</f>
        <v/>
      </c>
      <c r="D38" s="18" t="n"/>
      <c r="E38" s="18" t="n"/>
      <c r="F38" s="18" t="n"/>
      <c r="G38" s="18" t="n"/>
      <c r="H38" s="19">
        <f>IF(AND(D38&lt;&gt;"",G38&lt;&gt;""),MOD(G38-D38,1)-IF(AND(E38&lt;&gt;"",F38&lt;&gt;""),MOD(F38-E38,1),0),"")</f>
        <v/>
      </c>
      <c r="I38" s="19" t="n"/>
      <c r="J38" s="20" t="n"/>
      <c r="K38" s="21" t="n"/>
    </row>
    <row r="39">
      <c r="A39" s="10" t="n">
        <v>29</v>
      </c>
      <c r="B39" s="11">
        <f>IF(29&lt;=DAY(EOMONTH(DATE($H$5,$H$4,1),0)),DATE($H$5,$H$4,29),"")</f>
        <v/>
      </c>
      <c r="C39" s="10">
        <f>IF(B39="","",CHOOSE(WEEKDAY(B39,2),"lunes","martes","miércoles","jueves","viernes","sábado","domingo"))</f>
        <v/>
      </c>
      <c r="D39" s="12" t="n"/>
      <c r="E39" s="12" t="n"/>
      <c r="F39" s="12" t="n"/>
      <c r="G39" s="12" t="n"/>
      <c r="H39" s="13">
        <f>IF(AND(D39&lt;&gt;"",G39&lt;&gt;""),MOD(G39-D39,1)-IF(AND(E39&lt;&gt;"",F39&lt;&gt;""),MOD(F39-E39,1),0),"")</f>
        <v/>
      </c>
      <c r="I39" s="13" t="n"/>
      <c r="J39" s="14" t="n"/>
      <c r="K39" s="15" t="n"/>
    </row>
    <row r="40">
      <c r="A40" s="16" t="n">
        <v>30</v>
      </c>
      <c r="B40" s="17">
        <f>IF(30&lt;=DAY(EOMONTH(DATE($H$5,$H$4,1),0)),DATE($H$5,$H$4,30),"")</f>
        <v/>
      </c>
      <c r="C40" s="16">
        <f>IF(B40="","",CHOOSE(WEEKDAY(B40,2),"lunes","martes","miércoles","jueves","viernes","sábado","domingo"))</f>
        <v/>
      </c>
      <c r="D40" s="18" t="n"/>
      <c r="E40" s="18" t="n"/>
      <c r="F40" s="18" t="n"/>
      <c r="G40" s="18" t="n"/>
      <c r="H40" s="19">
        <f>IF(AND(D40&lt;&gt;"",G40&lt;&gt;""),MOD(G40-D40,1)-IF(AND(E40&lt;&gt;"",F40&lt;&gt;""),MOD(F40-E40,1),0),"")</f>
        <v/>
      </c>
      <c r="I40" s="19" t="n"/>
      <c r="J40" s="20" t="n"/>
      <c r="K40" s="21" t="n"/>
    </row>
    <row r="41">
      <c r="A41" s="10" t="n">
        <v>31</v>
      </c>
      <c r="B41" s="11">
        <f>IF(31&lt;=DAY(EOMONTH(DATE($H$5,$H$4,1),0)),DATE($H$5,$H$4,31),"")</f>
        <v/>
      </c>
      <c r="C41" s="10">
        <f>IF(B41="","",CHOOSE(WEEKDAY(B41,2),"lunes","martes","miércoles","jueves","viernes","sábado","domingo"))</f>
        <v/>
      </c>
      <c r="D41" s="12" t="n"/>
      <c r="E41" s="12" t="n"/>
      <c r="F41" s="12" t="n"/>
      <c r="G41" s="12" t="n"/>
      <c r="H41" s="13">
        <f>IF(AND(D41&lt;&gt;"",G41&lt;&gt;""),MOD(G41-D41,1)-IF(AND(E41&lt;&gt;"",F41&lt;&gt;""),MOD(F41-E41,1),0),"")</f>
        <v/>
      </c>
      <c r="I41" s="13" t="n"/>
      <c r="J41" s="14" t="n"/>
      <c r="K41" s="15" t="n"/>
    </row>
    <row r="42">
      <c r="G42" s="22" t="inlineStr">
        <is>
          <t>TOTAL MES</t>
        </is>
      </c>
      <c r="H42" s="23">
        <f>SUM(H11:H41)</f>
        <v/>
      </c>
      <c r="I42" s="23">
        <f>SUM(I11:I41)</f>
        <v/>
      </c>
    </row>
    <row r="44">
      <c r="A44" s="24" t="inlineStr">
        <is>
          <t>RESUMEN MENSUAL (entregar copia con la nómina si hay tiempo parcial u horas extra: arts. 12.4.c y 35.5 ET)</t>
        </is>
      </c>
    </row>
    <row r="45">
      <c r="A45" s="25" t="inlineStr">
        <is>
          <t>Días con jornada registrada:</t>
        </is>
      </c>
      <c r="E45" s="26">
        <f>COUNT(H11:H41)</f>
        <v/>
      </c>
    </row>
    <row r="46">
      <c r="A46" s="25" t="inlineStr">
        <is>
          <t>Total horas trabajadas:</t>
        </is>
      </c>
      <c r="E46" s="27">
        <f>H42</f>
        <v/>
      </c>
    </row>
    <row r="47">
      <c r="A47" s="25" t="inlineStr">
        <is>
          <t>Total horas extra / complementarias:</t>
        </is>
      </c>
      <c r="E47" s="27">
        <f>I42</f>
        <v/>
      </c>
    </row>
    <row r="50">
      <c r="A50" s="25" t="inlineStr">
        <is>
          <t>Firma y sello de la empresa:</t>
        </is>
      </c>
      <c r="G50" s="25" t="inlineStr">
        <is>
          <t>Firma del trabajador/a:</t>
        </is>
      </c>
    </row>
    <row r="53">
      <c r="A53" t="inlineStr">
        <is>
          <t>Fecha:</t>
        </is>
      </c>
      <c r="G53" t="inlineStr">
        <is>
          <t>Fecha:</t>
        </is>
      </c>
    </row>
    <row r="55">
      <c r="A55" s="28" t="inlineStr">
        <is>
          <t>Plantilla gratuita de SoloFichar · solofichar.com · Esta plantilla es orientativa y no sustituye el asesoramiento sobre tu convenio colectivo.</t>
        </is>
      </c>
    </row>
  </sheetData>
  <mergeCells count="17">
    <mergeCell ref="A46:D46"/>
    <mergeCell ref="H4:K4"/>
    <mergeCell ref="A45:D45"/>
    <mergeCell ref="B8:E8"/>
    <mergeCell ref="B4:E4"/>
    <mergeCell ref="H8:K8"/>
    <mergeCell ref="A55:K55"/>
    <mergeCell ref="B6:E6"/>
    <mergeCell ref="A2:K2"/>
    <mergeCell ref="H6:K6"/>
    <mergeCell ref="B7:E7"/>
    <mergeCell ref="B5:E5"/>
    <mergeCell ref="H7:K7"/>
    <mergeCell ref="A44:K44"/>
    <mergeCell ref="A1:K1"/>
    <mergeCell ref="A47:D47"/>
    <mergeCell ref="H5:K5"/>
  </mergeCells>
  <dataValidations count="3">
    <dataValidation sqref="H4" showDropDown="0" showInputMessage="0" showErrorMessage="1" allowBlank="0" error="Mes entre 1 y 12" type="whole" operator="between">
      <formula1>1</formula1>
      <formula2>12</formula2>
    </dataValidation>
    <dataValidation sqref="H5" showDropDown="0" showInputMessage="0" showErrorMessage="1" allowBlank="0" error="Año no válido" type="whole" operator="between">
      <formula1>2019</formula1>
      <formula2>2100</formula2>
    </dataValidation>
    <dataValidation sqref="D11:G11 D12:G12 D13:G13 D14:G14 D15:G15 D16:G16 D17:G17 D18:G18 D19:G19 D20:G20 D21:G21 D22:G22 D23:G23 D24:G24 D25:G25 D26:G26 D27:G27 D28:G28 D29:G29 D30:G30 D31:G31 D32:G32 D33:G33 D34:G34 D35:G35 D36:G36 D37:G37 D38:G38 D39:G39 D40:G40 D41:G41" showDropDown="0" showInputMessage="0" showErrorMessage="1" allowBlank="1" errorTitle="Hora no válida" error="Introduce la hora con formato hh:mm (por ejemplo 08:30)" type="time" operator="between">
      <formula1>0</formula1>
      <formula2>0.999988426</formula2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2026-10-21T12:27:51Z</dcterms:created>
  <dcterms:modified xsi:type="dcterms:W3CDTF">2026-10-21T12:27:51Z</dcterms:modified>
</cp:coreProperties>
</file>